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7 Pension Calculator" sheetId="1" r:id="rId1"/>
  </sheets>
  <definedNames>
    <definedName name="_xlnm.Print_Area" localSheetId="0">'2017 Pension Calculator'!$A$1:$G$33</definedName>
  </definedNames>
  <calcPr fullCalcOnLoad="1"/>
</workbook>
</file>

<file path=xl/comments1.xml><?xml version="1.0" encoding="utf-8"?>
<comments xmlns="http://schemas.openxmlformats.org/spreadsheetml/2006/main">
  <authors>
    <author>ftagoe</author>
  </authors>
  <commentList>
    <comment ref="C6" authorId="0">
      <text>
        <r>
          <rPr>
            <b/>
            <sz val="8"/>
            <rFont val="Tahoma"/>
            <family val="2"/>
          </rPr>
          <t>ftagoe:</t>
        </r>
        <r>
          <rPr>
            <sz val="8"/>
            <rFont val="Tahoma"/>
            <family val="2"/>
          </rPr>
          <t xml:space="preserve">
INSERT HOUSING ALLOWANCE</t>
        </r>
      </text>
    </comment>
  </commentList>
</comments>
</file>

<file path=xl/sharedStrings.xml><?xml version="1.0" encoding="utf-8"?>
<sst xmlns="http://schemas.openxmlformats.org/spreadsheetml/2006/main" count="39" uniqueCount="34">
  <si>
    <t>Parsonage** 25% of Salary</t>
  </si>
  <si>
    <t>Total Plan Compensation</t>
  </si>
  <si>
    <t>YEARLY</t>
  </si>
  <si>
    <t>MONTHLY</t>
  </si>
  <si>
    <t>3% of Plan Comp</t>
  </si>
  <si>
    <t>12% limited by the DAC</t>
  </si>
  <si>
    <t>Total</t>
  </si>
  <si>
    <t xml:space="preserve">Salary* </t>
  </si>
  <si>
    <t>Housing Allowance - if any</t>
  </si>
  <si>
    <t>Monthly</t>
  </si>
  <si>
    <t>Annually</t>
  </si>
  <si>
    <t>Participant only</t>
  </si>
  <si>
    <t>**When a parsonage is provided 25% of the sum of the participant's 415 Compensation and any cash excluded from taxable cash salary pursuant to Code §107(2)</t>
  </si>
  <si>
    <t>Church</t>
  </si>
  <si>
    <t>* Insert the total IRS Code §415</t>
  </si>
  <si>
    <t>CRSP - Defined Contribution (DC)</t>
  </si>
  <si>
    <t>CRSP - Defined Benefit (DB)</t>
  </si>
  <si>
    <t>ALL CLERGY APPOINTED 25% - NOT ELIGIBLE FOR CRSP</t>
  </si>
  <si>
    <t>Housing</t>
  </si>
  <si>
    <t>Parsonage</t>
  </si>
  <si>
    <t>-</t>
  </si>
  <si>
    <t>PENSION FORMULA</t>
  </si>
  <si>
    <t>Coverage Type</t>
  </si>
  <si>
    <t>CLERGY COMPENSATION CALCULATOR with/without HOUSING ALLOWANCE                                                 or PARSONAGE VALUE</t>
  </si>
  <si>
    <t xml:space="preserve">2017 DAC= </t>
  </si>
  <si>
    <t>2017 MEDICAL RATE "DEFAULT PLAN" AT A GLANCE</t>
  </si>
  <si>
    <t>Participant + 1</t>
  </si>
  <si>
    <t>Participant/Family</t>
  </si>
  <si>
    <r>
      <rPr>
        <b/>
        <sz val="11.5"/>
        <color indexed="49"/>
        <rFont val="Times New Roman"/>
        <family val="1"/>
      </rPr>
      <t>CPP</t>
    </r>
    <r>
      <rPr>
        <b/>
        <sz val="11.5"/>
        <color indexed="60"/>
        <rFont val="Times New Roman"/>
        <family val="1"/>
      </rPr>
      <t xml:space="preserve"> - FULLTIME &amp; 75% ONLY - </t>
    </r>
    <r>
      <rPr>
        <b/>
        <sz val="11.5"/>
        <color indexed="17"/>
        <rFont val="Times New Roman"/>
        <family val="1"/>
      </rPr>
      <t>UMLIFEOPTIONS</t>
    </r>
    <r>
      <rPr>
        <b/>
        <sz val="11.5"/>
        <color indexed="60"/>
        <rFont val="Times New Roman"/>
        <family val="1"/>
      </rPr>
      <t xml:space="preserve"> - 25%-50%  -       </t>
    </r>
    <r>
      <rPr>
        <b/>
        <sz val="11.5"/>
        <color indexed="10"/>
        <rFont val="Times New Roman"/>
        <family val="1"/>
      </rPr>
      <t>PTLPs and MOD - not eligible</t>
    </r>
  </si>
  <si>
    <t xml:space="preserve">CPP new arrangement effective 1/1/2017:  </t>
  </si>
  <si>
    <r>
      <t>ALL</t>
    </r>
    <r>
      <rPr>
        <sz val="8"/>
        <color indexed="8"/>
        <rFont val="Trebuchet MS"/>
        <family val="2"/>
      </rPr>
      <t xml:space="preserve"> full members, provisional members, associate members working less than 75% (not including PTLP) appointments to the Local Church and Extension Ministry of which BWC provides benefits for the clergy MUST be covered in CPP</t>
    </r>
  </si>
  <si>
    <t>ALL full members, provisional members, associate members working 25% - 50% (not including PTLP) appointments to the Local Church and Extension Ministry of which BWC provides benefits for the clergy MUST be covered in UMLifeOptions</t>
  </si>
  <si>
    <t xml:space="preserve">UMLifeOptions - new in 2017:  </t>
  </si>
  <si>
    <r>
      <rPr>
        <sz val="8"/>
        <color indexed="28"/>
        <rFont val="Franklin Gothic"/>
        <family val="0"/>
      </rPr>
      <t>Cash Salary</t>
    </r>
    <r>
      <rPr>
        <sz val="8"/>
        <rFont val="Franklin Gothic"/>
        <family val="0"/>
      </rPr>
      <t xml:space="preserve"> = Cash salary plus these optional items: Self Employment Tax payments, Other Cash Compensation (bonuses or gifts), Equitable Compensation support (Unified Funding Task Force), Compensation Support from the Conference.                                                                                                                                                                                                </t>
    </r>
    <r>
      <rPr>
        <sz val="8"/>
        <color indexed="28"/>
        <rFont val="Franklin Gothic"/>
        <family val="0"/>
      </rPr>
      <t>Other Compensation items paid by the Church on behalf of the Pastor</t>
    </r>
    <r>
      <rPr>
        <sz val="8"/>
        <rFont val="Franklin Gothic"/>
        <family val="0"/>
      </rPr>
      <t xml:space="preserve"> = Optional benefits such as: Before or after tax United Methodist Personal Investment Plan (UMPIP), Flexible Spending accounts (Medical Reimbursement or Dependent Care), Pastor’s portion of Health Insurance Premium and other medical contribution.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</si>
</sst>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28"/>
      <name val="Arial"/>
      <family val="2"/>
    </font>
    <font>
      <sz val="14"/>
      <color indexed="1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4"/>
      <color indexed="12"/>
      <name val="Franklin Gothic Heavy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Franklin Gothic"/>
      <family val="0"/>
    </font>
    <font>
      <sz val="8"/>
      <color indexed="28"/>
      <name val="Franklin Gothic"/>
      <family val="0"/>
    </font>
    <font>
      <b/>
      <sz val="16"/>
      <name val="Arial"/>
      <family val="2"/>
    </font>
    <font>
      <sz val="14"/>
      <name val="Franklin Gothic Heavy"/>
      <family val="2"/>
    </font>
    <font>
      <sz val="16"/>
      <name val="Franklin Gothic Heavy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4"/>
      <name val="Arial"/>
      <family val="2"/>
    </font>
    <font>
      <sz val="14"/>
      <color indexed="14"/>
      <name val="Franklin Gothic Heavy"/>
      <family val="2"/>
    </font>
    <font>
      <b/>
      <sz val="14"/>
      <color indexed="8"/>
      <name val="Calibri"/>
      <family val="2"/>
    </font>
    <font>
      <sz val="14"/>
      <color indexed="53"/>
      <name val="Franklin Gothic Heavy"/>
      <family val="2"/>
    </font>
    <font>
      <b/>
      <sz val="11.5"/>
      <color indexed="28"/>
      <name val="Times New Roman"/>
      <family val="1"/>
    </font>
    <font>
      <b/>
      <sz val="14"/>
      <color indexed="53"/>
      <name val="Arial"/>
      <family val="2"/>
    </font>
    <font>
      <b/>
      <sz val="11.5"/>
      <color indexed="60"/>
      <name val="Times New Roman"/>
      <family val="1"/>
    </font>
    <font>
      <b/>
      <sz val="16"/>
      <color indexed="10"/>
      <name val="Arial"/>
      <family val="2"/>
    </font>
    <font>
      <sz val="8"/>
      <color indexed="53"/>
      <name val="Franklin Gothic"/>
      <family val="0"/>
    </font>
    <font>
      <b/>
      <sz val="12"/>
      <name val="Calibri"/>
      <family val="2"/>
    </font>
    <font>
      <b/>
      <sz val="11.5"/>
      <color indexed="10"/>
      <name val="Times New Roman"/>
      <family val="1"/>
    </font>
    <font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sz val="11.5"/>
      <color indexed="49"/>
      <name val="Times New Roman"/>
      <family val="1"/>
    </font>
    <font>
      <b/>
      <sz val="11.5"/>
      <color indexed="17"/>
      <name val="Times New Roman"/>
      <family val="1"/>
    </font>
    <font>
      <sz val="8"/>
      <color indexed="8"/>
      <name val="Trebuchet MS"/>
      <family val="2"/>
    </font>
    <font>
      <sz val="8"/>
      <color indexed="8"/>
      <name val="Calibri"/>
      <family val="2"/>
    </font>
    <font>
      <b/>
      <u val="single"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FF"/>
      <name val="Arial"/>
      <family val="2"/>
    </font>
    <font>
      <sz val="14"/>
      <color rgb="FFFF00FF"/>
      <name val="Franklin Gothic Heavy"/>
      <family val="2"/>
    </font>
    <font>
      <b/>
      <sz val="14"/>
      <color theme="1"/>
      <name val="Calibri"/>
      <family val="2"/>
    </font>
    <font>
      <sz val="14"/>
      <color theme="9" tint="-0.24997000396251678"/>
      <name val="Franklin Gothic Heavy"/>
      <family val="2"/>
    </font>
    <font>
      <b/>
      <sz val="16"/>
      <color rgb="FFFF0000"/>
      <name val="Arial"/>
      <family val="2"/>
    </font>
    <font>
      <sz val="8"/>
      <color theme="9" tint="-0.24997000396251678"/>
      <name val="Franklin Gothic"/>
      <family val="0"/>
    </font>
    <font>
      <sz val="12"/>
      <color theme="1"/>
      <name val="Trebuchet MS"/>
      <family val="2"/>
    </font>
    <font>
      <b/>
      <u val="single"/>
      <sz val="12"/>
      <color theme="1"/>
      <name val="Trebuchet MS"/>
      <family val="2"/>
    </font>
    <font>
      <sz val="8"/>
      <color theme="1"/>
      <name val="Calibri"/>
      <family val="2"/>
    </font>
    <font>
      <b/>
      <sz val="14"/>
      <color theme="9" tint="-0.24997000396251678"/>
      <name val="Arial"/>
      <family val="2"/>
    </font>
    <font>
      <b/>
      <sz val="11.5"/>
      <color theme="9" tint="-0.4999699890613556"/>
      <name val="Times New Roman"/>
      <family val="1"/>
    </font>
    <font>
      <b/>
      <sz val="11.5"/>
      <color rgb="FF660066"/>
      <name val="Times New Roman"/>
      <family val="1"/>
    </font>
    <font>
      <sz val="8"/>
      <color theme="1"/>
      <name val="Trebuchet MS"/>
      <family val="2"/>
    </font>
    <font>
      <b/>
      <u val="single"/>
      <sz val="8"/>
      <color theme="1"/>
      <name val="Trebuchet MS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darkGray"/>
    </fill>
    <fill>
      <patternFill patternType="solid">
        <fgColor theme="0" tint="-0.34997999668121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125">
        <bgColor theme="1" tint="0.349990010261535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4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164" fontId="64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49" fontId="67" fillId="0" borderId="10" xfId="0" applyNumberFormat="1" applyFont="1" applyBorder="1" applyAlignment="1">
      <alignment/>
    </xf>
    <xf numFmtId="164" fontId="68" fillId="0" borderId="11" xfId="0" applyNumberFormat="1" applyFont="1" applyBorder="1" applyAlignment="1">
      <alignment horizontal="center"/>
    </xf>
    <xf numFmtId="164" fontId="68" fillId="34" borderId="0" xfId="0" applyNumberFormat="1" applyFont="1" applyFill="1" applyBorder="1" applyAlignment="1">
      <alignment horizontal="center"/>
    </xf>
    <xf numFmtId="164" fontId="68" fillId="35" borderId="11" xfId="0" applyNumberFormat="1" applyFont="1" applyFill="1" applyBorder="1" applyAlignment="1">
      <alignment horizontal="center"/>
    </xf>
    <xf numFmtId="164" fontId="68" fillId="0" borderId="10" xfId="0" applyNumberFormat="1" applyFont="1" applyBorder="1" applyAlignment="1">
      <alignment horizontal="center"/>
    </xf>
    <xf numFmtId="164" fontId="68" fillId="35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49" fontId="69" fillId="0" borderId="11" xfId="0" applyNumberFormat="1" applyFont="1" applyBorder="1" applyAlignment="1">
      <alignment/>
    </xf>
    <xf numFmtId="165" fontId="64" fillId="36" borderId="12" xfId="0" applyNumberFormat="1" applyFont="1" applyFill="1" applyBorder="1" applyAlignment="1">
      <alignment/>
    </xf>
    <xf numFmtId="165" fontId="7" fillId="36" borderId="12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165" fontId="4" fillId="37" borderId="0" xfId="0" applyNumberFormat="1" applyFont="1" applyFill="1" applyBorder="1" applyAlignment="1">
      <alignment horizontal="center" vertical="top" wrapText="1"/>
    </xf>
    <xf numFmtId="165" fontId="0" fillId="37" borderId="0" xfId="0" applyNumberFormat="1" applyFill="1" applyBorder="1" applyAlignment="1">
      <alignment horizontal="center"/>
    </xf>
    <xf numFmtId="165" fontId="4" fillId="38" borderId="0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Border="1" applyAlignment="1">
      <alignment/>
    </xf>
    <xf numFmtId="165" fontId="70" fillId="0" borderId="10" xfId="0" applyNumberFormat="1" applyFont="1" applyBorder="1" applyAlignment="1">
      <alignment/>
    </xf>
    <xf numFmtId="164" fontId="68" fillId="34" borderId="10" xfId="0" applyNumberFormat="1" applyFont="1" applyFill="1" applyBorder="1" applyAlignment="1">
      <alignment horizontal="center"/>
    </xf>
    <xf numFmtId="164" fontId="68" fillId="34" borderId="11" xfId="0" applyNumberFormat="1" applyFont="1" applyFill="1" applyBorder="1" applyAlignment="1">
      <alignment horizontal="center"/>
    </xf>
    <xf numFmtId="164" fontId="41" fillId="19" borderId="13" xfId="0" applyNumberFormat="1" applyFont="1" applyFill="1" applyBorder="1" applyAlignment="1">
      <alignment horizontal="center"/>
    </xf>
    <xf numFmtId="6" fontId="41" fillId="19" borderId="13" xfId="0" applyNumberFormat="1" applyFont="1" applyFill="1" applyBorder="1" applyAlignment="1">
      <alignment horizontal="left"/>
    </xf>
    <xf numFmtId="49" fontId="14" fillId="0" borderId="13" xfId="0" applyNumberFormat="1" applyFont="1" applyBorder="1" applyAlignment="1">
      <alignment horizontal="center" vertical="center" wrapText="1"/>
    </xf>
    <xf numFmtId="0" fontId="7" fillId="36" borderId="14" xfId="0" applyFont="1" applyFill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14" fillId="39" borderId="0" xfId="0" applyNumberFormat="1" applyFont="1" applyFill="1" applyBorder="1" applyAlignment="1">
      <alignment horizontal="center" vertical="center" wrapText="1"/>
    </xf>
    <xf numFmtId="49" fontId="13" fillId="40" borderId="0" xfId="0" applyNumberFormat="1" applyFont="1" applyFill="1" applyBorder="1" applyAlignment="1">
      <alignment/>
    </xf>
    <xf numFmtId="49" fontId="67" fillId="40" borderId="0" xfId="0" applyNumberFormat="1" applyFont="1" applyFill="1" applyBorder="1" applyAlignment="1">
      <alignment/>
    </xf>
    <xf numFmtId="164" fontId="68" fillId="40" borderId="0" xfId="0" applyNumberFormat="1" applyFont="1" applyFill="1" applyBorder="1" applyAlignment="1">
      <alignment horizontal="center"/>
    </xf>
    <xf numFmtId="0" fontId="64" fillId="40" borderId="0" xfId="0" applyFont="1" applyFill="1" applyBorder="1" applyAlignment="1">
      <alignment/>
    </xf>
    <xf numFmtId="165" fontId="0" fillId="40" borderId="0" xfId="0" applyNumberFormat="1" applyFill="1" applyBorder="1" applyAlignment="1">
      <alignment horizontal="center"/>
    </xf>
    <xf numFmtId="9" fontId="4" fillId="40" borderId="0" xfId="0" applyNumberFormat="1" applyFont="1" applyFill="1" applyBorder="1" applyAlignment="1">
      <alignment horizontal="center" vertical="top" wrapText="1"/>
    </xf>
    <xf numFmtId="0" fontId="0" fillId="41" borderId="16" xfId="0" applyFill="1" applyBorder="1" applyAlignment="1">
      <alignment horizontal="left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165" fontId="15" fillId="19" borderId="18" xfId="0" applyNumberFormat="1" applyFont="1" applyFill="1" applyBorder="1" applyAlignment="1">
      <alignment horizontal="center" vertical="top" wrapText="1"/>
    </xf>
    <xf numFmtId="165" fontId="15" fillId="19" borderId="19" xfId="0" applyNumberFormat="1" applyFont="1" applyFill="1" applyBorder="1" applyAlignment="1">
      <alignment horizontal="center" vertical="top" wrapText="1"/>
    </xf>
    <xf numFmtId="0" fontId="12" fillId="42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 vertical="top" wrapText="1"/>
    </xf>
    <xf numFmtId="49" fontId="67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 indent="1"/>
    </xf>
    <xf numFmtId="0" fontId="72" fillId="0" borderId="0" xfId="0" applyFont="1" applyAlignment="1">
      <alignment horizontal="left" vertical="center" indent="1"/>
    </xf>
    <xf numFmtId="0" fontId="4" fillId="0" borderId="15" xfId="0" applyFont="1" applyBorder="1" applyAlignment="1">
      <alignment horizontal="center" wrapText="1"/>
    </xf>
    <xf numFmtId="0" fontId="74" fillId="0" borderId="0" xfId="0" applyFont="1" applyAlignment="1">
      <alignment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/>
    </xf>
    <xf numFmtId="6" fontId="41" fillId="19" borderId="22" xfId="0" applyNumberFormat="1" applyFont="1" applyFill="1" applyBorder="1" applyAlignment="1">
      <alignment horizontal="left"/>
    </xf>
    <xf numFmtId="49" fontId="6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66" fillId="0" borderId="23" xfId="0" applyFont="1" applyBorder="1" applyAlignment="1">
      <alignment/>
    </xf>
    <xf numFmtId="0" fontId="75" fillId="0" borderId="23" xfId="0" applyFont="1" applyBorder="1" applyAlignment="1">
      <alignment/>
    </xf>
    <xf numFmtId="0" fontId="12" fillId="42" borderId="23" xfId="0" applyFont="1" applyFill="1" applyBorder="1" applyAlignment="1">
      <alignment horizontal="right"/>
    </xf>
    <xf numFmtId="0" fontId="12" fillId="34" borderId="23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7" fillId="0" borderId="23" xfId="0" applyFont="1" applyBorder="1" applyAlignment="1">
      <alignment/>
    </xf>
    <xf numFmtId="0" fontId="64" fillId="33" borderId="25" xfId="0" applyFont="1" applyFill="1" applyBorder="1" applyAlignment="1">
      <alignment horizontal="center"/>
    </xf>
    <xf numFmtId="0" fontId="76" fillId="0" borderId="23" xfId="0" applyFont="1" applyBorder="1" applyAlignment="1">
      <alignment vertical="top" wrapText="1"/>
    </xf>
    <xf numFmtId="165" fontId="0" fillId="0" borderId="25" xfId="0" applyNumberFormat="1" applyBorder="1" applyAlignment="1">
      <alignment horizontal="center"/>
    </xf>
    <xf numFmtId="0" fontId="5" fillId="0" borderId="23" xfId="0" applyFont="1" applyBorder="1" applyAlignment="1">
      <alignment vertical="top" wrapText="1"/>
    </xf>
    <xf numFmtId="165" fontId="0" fillId="38" borderId="25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165" fontId="15" fillId="19" borderId="17" xfId="0" applyNumberFormat="1" applyFont="1" applyFill="1" applyBorder="1" applyAlignment="1">
      <alignment horizontal="center" vertical="top" wrapText="1"/>
    </xf>
    <xf numFmtId="0" fontId="64" fillId="36" borderId="23" xfId="0" applyFont="1" applyFill="1" applyBorder="1" applyAlignment="1">
      <alignment/>
    </xf>
    <xf numFmtId="0" fontId="0" fillId="0" borderId="23" xfId="0" applyBorder="1" applyAlignment="1">
      <alignment/>
    </xf>
    <xf numFmtId="0" fontId="70" fillId="0" borderId="26" xfId="0" applyFont="1" applyBorder="1" applyAlignment="1">
      <alignment horizontal="center"/>
    </xf>
    <xf numFmtId="0" fontId="77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71" fillId="0" borderId="23" xfId="0" applyFont="1" applyFill="1" applyBorder="1" applyAlignment="1">
      <alignment horizontal="left" vertical="top" wrapText="1"/>
    </xf>
    <xf numFmtId="0" fontId="71" fillId="0" borderId="25" xfId="0" applyFont="1" applyFill="1" applyBorder="1" applyAlignment="1">
      <alignment horizontal="left" vertical="top" wrapText="1"/>
    </xf>
    <xf numFmtId="0" fontId="0" fillId="41" borderId="27" xfId="0" applyFill="1" applyBorder="1" applyAlignment="1">
      <alignment horizontal="left"/>
    </xf>
    <xf numFmtId="0" fontId="0" fillId="41" borderId="28" xfId="0" applyFill="1" applyBorder="1" applyAlignment="1">
      <alignment horizontal="left"/>
    </xf>
    <xf numFmtId="0" fontId="78" fillId="43" borderId="23" xfId="0" applyFont="1" applyFill="1" applyBorder="1" applyAlignment="1">
      <alignment vertical="center"/>
    </xf>
    <xf numFmtId="0" fontId="74" fillId="0" borderId="0" xfId="0" applyFont="1" applyBorder="1" applyAlignment="1">
      <alignment/>
    </xf>
    <xf numFmtId="0" fontId="74" fillId="0" borderId="25" xfId="0" applyFont="1" applyBorder="1" applyAlignment="1">
      <alignment/>
    </xf>
    <xf numFmtId="0" fontId="79" fillId="0" borderId="23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78" fillId="44" borderId="23" xfId="0" applyFont="1" applyFill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center"/>
    </xf>
    <xf numFmtId="165" fontId="7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9525</xdr:rowOff>
    </xdr:from>
    <xdr:to>
      <xdr:col>2</xdr:col>
      <xdr:colOff>609600</xdr:colOff>
      <xdr:row>1</xdr:row>
      <xdr:rowOff>400050</xdr:rowOff>
    </xdr:to>
    <xdr:sp>
      <xdr:nvSpPr>
        <xdr:cNvPr id="1" name="Down Arrow 1"/>
        <xdr:cNvSpPr>
          <a:spLocks/>
        </xdr:cNvSpPr>
      </xdr:nvSpPr>
      <xdr:spPr>
        <a:xfrm>
          <a:off x="4371975" y="657225"/>
          <a:ext cx="266700" cy="390525"/>
        </a:xfrm>
        <a:prstGeom prst="downArrow">
          <a:avLst>
            <a:gd name="adj" fmla="val 15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1</xdr:row>
      <xdr:rowOff>19050</xdr:rowOff>
    </xdr:from>
    <xdr:to>
      <xdr:col>5</xdr:col>
      <xdr:colOff>638175</xdr:colOff>
      <xdr:row>1</xdr:row>
      <xdr:rowOff>409575</xdr:rowOff>
    </xdr:to>
    <xdr:sp>
      <xdr:nvSpPr>
        <xdr:cNvPr id="2" name="Down Arrow 3"/>
        <xdr:cNvSpPr>
          <a:spLocks/>
        </xdr:cNvSpPr>
      </xdr:nvSpPr>
      <xdr:spPr>
        <a:xfrm>
          <a:off x="6657975" y="666750"/>
          <a:ext cx="266700" cy="390525"/>
        </a:xfrm>
        <a:prstGeom prst="downArrow">
          <a:avLst>
            <a:gd name="adj" fmla="val 15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41.00390625" style="0" customWidth="1"/>
    <col min="2" max="2" width="19.421875" style="0" customWidth="1"/>
    <col min="3" max="3" width="16.8515625" style="0" bestFit="1" customWidth="1"/>
    <col min="4" max="4" width="15.140625" style="0" customWidth="1"/>
    <col min="5" max="5" width="1.8515625" style="0" customWidth="1"/>
    <col min="6" max="6" width="15.140625" style="0" bestFit="1" customWidth="1"/>
    <col min="7" max="7" width="16.7109375" style="0" customWidth="1"/>
  </cols>
  <sheetData>
    <row r="1" spans="1:7" ht="51" customHeight="1" thickBot="1">
      <c r="A1" s="47" t="s">
        <v>23</v>
      </c>
      <c r="B1" s="48"/>
      <c r="C1" s="48"/>
      <c r="D1" s="48"/>
      <c r="E1" s="48"/>
      <c r="F1" s="48"/>
      <c r="G1" s="49"/>
    </row>
    <row r="2" spans="1:7" ht="33.75" customHeight="1" thickBot="1">
      <c r="A2" s="62"/>
      <c r="B2" s="35"/>
      <c r="C2" s="35"/>
      <c r="D2" s="35"/>
      <c r="E2" s="39"/>
      <c r="F2" s="35"/>
      <c r="G2" s="63"/>
    </row>
    <row r="3" spans="1:7" ht="19.5">
      <c r="A3" s="64"/>
      <c r="B3" s="29"/>
      <c r="C3" s="33" t="s">
        <v>24</v>
      </c>
      <c r="D3" s="34">
        <v>68876</v>
      </c>
      <c r="E3" s="40"/>
      <c r="F3" s="33" t="s">
        <v>24</v>
      </c>
      <c r="G3" s="65">
        <v>68876</v>
      </c>
    </row>
    <row r="4" spans="1:8" ht="19.5">
      <c r="A4" s="66"/>
      <c r="B4" s="7"/>
      <c r="C4" s="13" t="s">
        <v>18</v>
      </c>
      <c r="D4" s="55"/>
      <c r="E4" s="41"/>
      <c r="F4" s="21" t="s">
        <v>19</v>
      </c>
      <c r="G4" s="67"/>
      <c r="H4" s="1"/>
    </row>
    <row r="5" spans="1:8" ht="18.75">
      <c r="A5" s="68" t="s">
        <v>7</v>
      </c>
      <c r="B5" s="9"/>
      <c r="C5" s="17">
        <v>0</v>
      </c>
      <c r="D5" s="56"/>
      <c r="E5" s="42"/>
      <c r="F5" s="14">
        <v>0</v>
      </c>
      <c r="G5" s="67"/>
      <c r="H5" s="1"/>
    </row>
    <row r="6" spans="1:8" ht="18.75">
      <c r="A6" s="69" t="s">
        <v>8</v>
      </c>
      <c r="B6" s="10"/>
      <c r="C6" s="17">
        <v>0</v>
      </c>
      <c r="D6" s="56"/>
      <c r="E6" s="42"/>
      <c r="F6" s="16" t="s">
        <v>20</v>
      </c>
      <c r="G6" s="67"/>
      <c r="H6" s="1"/>
    </row>
    <row r="7" spans="1:8" ht="18.75">
      <c r="A7" s="70" t="s">
        <v>0</v>
      </c>
      <c r="B7" s="11"/>
      <c r="C7" s="18" t="s">
        <v>20</v>
      </c>
      <c r="D7" s="56"/>
      <c r="E7" s="42"/>
      <c r="F7" s="14">
        <f>0.25*F5</f>
        <v>0</v>
      </c>
      <c r="G7" s="67"/>
      <c r="H7" s="1"/>
    </row>
    <row r="8" spans="1:8" ht="21.75" customHeight="1">
      <c r="A8" s="71" t="s">
        <v>1</v>
      </c>
      <c r="B8" s="52"/>
      <c r="C8" s="31">
        <f>C5+C6</f>
        <v>0</v>
      </c>
      <c r="D8" s="56"/>
      <c r="E8" s="42"/>
      <c r="F8" s="32">
        <f>F5+F7</f>
        <v>0</v>
      </c>
      <c r="G8" s="67"/>
      <c r="H8" s="1"/>
    </row>
    <row r="9" spans="1:8" ht="7.5" customHeight="1">
      <c r="A9" s="72"/>
      <c r="B9" s="24"/>
      <c r="C9" s="15"/>
      <c r="D9" s="25"/>
      <c r="E9" s="42"/>
      <c r="F9" s="15"/>
      <c r="G9" s="73"/>
      <c r="H9" s="1"/>
    </row>
    <row r="10" spans="1:8" ht="15">
      <c r="A10" s="74"/>
      <c r="B10" s="36" t="s">
        <v>21</v>
      </c>
      <c r="C10" s="8" t="s">
        <v>2</v>
      </c>
      <c r="D10" s="20" t="s">
        <v>3</v>
      </c>
      <c r="E10" s="43"/>
      <c r="F10" s="8" t="s">
        <v>2</v>
      </c>
      <c r="G10" s="75" t="s">
        <v>3</v>
      </c>
      <c r="H10" s="1"/>
    </row>
    <row r="11" spans="1:8" ht="49.5" customHeight="1">
      <c r="A11" s="76" t="s">
        <v>28</v>
      </c>
      <c r="B11" s="60" t="s">
        <v>4</v>
      </c>
      <c r="C11" s="6">
        <f>$C$8*0.03</f>
        <v>0</v>
      </c>
      <c r="D11" s="19">
        <f>C11/12</f>
        <v>0</v>
      </c>
      <c r="E11" s="44"/>
      <c r="F11" s="19">
        <f>F8*3%</f>
        <v>0</v>
      </c>
      <c r="G11" s="77">
        <f>F11/12</f>
        <v>0</v>
      </c>
      <c r="H11" s="57"/>
    </row>
    <row r="12" spans="1:8" ht="22.5" customHeight="1">
      <c r="A12" s="78" t="s">
        <v>15</v>
      </c>
      <c r="B12" s="37" t="s">
        <v>4</v>
      </c>
      <c r="C12" s="6">
        <f>$C$8*0.03</f>
        <v>0</v>
      </c>
      <c r="D12" s="19">
        <f>C12/12</f>
        <v>0</v>
      </c>
      <c r="E12" s="44"/>
      <c r="F12" s="19">
        <f>F8*3%</f>
        <v>0</v>
      </c>
      <c r="G12" s="77">
        <f>F12/12</f>
        <v>0</v>
      </c>
      <c r="H12" s="58"/>
    </row>
    <row r="13" spans="1:8" ht="30">
      <c r="A13" s="78" t="s">
        <v>16</v>
      </c>
      <c r="B13" s="38" t="s">
        <v>5</v>
      </c>
      <c r="C13" s="6">
        <f>0.12*MIN($C$8,D3)</f>
        <v>0</v>
      </c>
      <c r="D13" s="19">
        <f>C13/12</f>
        <v>0</v>
      </c>
      <c r="E13" s="44"/>
      <c r="F13" s="6">
        <f>0.12*MIN($F$8,D3)</f>
        <v>0</v>
      </c>
      <c r="G13" s="77">
        <f>F13/12</f>
        <v>0</v>
      </c>
      <c r="H13" s="59"/>
    </row>
    <row r="14" spans="1:8" ht="15">
      <c r="A14" s="78" t="s">
        <v>6</v>
      </c>
      <c r="B14" s="12"/>
      <c r="C14" s="26">
        <f>SUM(C11:C13)</f>
        <v>0</v>
      </c>
      <c r="D14" s="27">
        <f>SUM(D11:D13)</f>
        <v>0</v>
      </c>
      <c r="E14" s="44"/>
      <c r="F14" s="28">
        <f>SUM(F11:F13)</f>
        <v>0</v>
      </c>
      <c r="G14" s="79">
        <f>SUM(G11:G13)</f>
        <v>0</v>
      </c>
      <c r="H14" s="1"/>
    </row>
    <row r="15" spans="1:8" ht="15.75" thickBot="1">
      <c r="A15" s="78"/>
      <c r="B15" s="12"/>
      <c r="C15" s="3"/>
      <c r="D15" s="3"/>
      <c r="E15" s="45"/>
      <c r="F15" s="2"/>
      <c r="G15" s="80"/>
      <c r="H15" s="1"/>
    </row>
    <row r="16" spans="1:7" ht="19.5" thickBot="1">
      <c r="A16" s="81" t="s">
        <v>25</v>
      </c>
      <c r="B16" s="50"/>
      <c r="C16" s="51"/>
      <c r="D16" s="1"/>
      <c r="E16" s="1"/>
      <c r="F16" s="1"/>
      <c r="G16" s="80"/>
    </row>
    <row r="17" spans="1:7" ht="15">
      <c r="A17" s="82" t="s">
        <v>22</v>
      </c>
      <c r="B17" s="22" t="s">
        <v>9</v>
      </c>
      <c r="C17" s="23" t="s">
        <v>10</v>
      </c>
      <c r="D17" s="1"/>
      <c r="E17" s="1"/>
      <c r="F17" s="1"/>
      <c r="G17" s="80"/>
    </row>
    <row r="18" spans="1:7" ht="15">
      <c r="A18" s="83" t="s">
        <v>11</v>
      </c>
      <c r="B18" s="4">
        <v>80</v>
      </c>
      <c r="C18" s="4">
        <f>B18*12</f>
        <v>960</v>
      </c>
      <c r="D18" s="1"/>
      <c r="E18" s="1"/>
      <c r="F18" s="1"/>
      <c r="G18" s="80"/>
    </row>
    <row r="19" spans="1:7" ht="15">
      <c r="A19" s="83" t="s">
        <v>26</v>
      </c>
      <c r="B19" s="4">
        <v>326</v>
      </c>
      <c r="C19" s="4">
        <f>B19*12</f>
        <v>3912</v>
      </c>
      <c r="D19" s="1"/>
      <c r="E19" s="1"/>
      <c r="F19" s="1"/>
      <c r="G19" s="80"/>
    </row>
    <row r="20" spans="1:7" ht="15">
      <c r="A20" s="83" t="s">
        <v>27</v>
      </c>
      <c r="B20" s="4">
        <v>467</v>
      </c>
      <c r="C20" s="4">
        <f>B20*12</f>
        <v>5604</v>
      </c>
      <c r="D20" s="1"/>
      <c r="E20" s="1"/>
      <c r="F20" s="1"/>
      <c r="G20" s="80"/>
    </row>
    <row r="21" spans="1:7" ht="15">
      <c r="A21" s="83"/>
      <c r="B21" s="5"/>
      <c r="C21" s="5"/>
      <c r="D21" s="1"/>
      <c r="E21" s="1"/>
      <c r="F21" s="1"/>
      <c r="G21" s="80"/>
    </row>
    <row r="22" spans="1:7" ht="21" thickBot="1">
      <c r="A22" s="84" t="s">
        <v>13</v>
      </c>
      <c r="B22" s="30">
        <v>840</v>
      </c>
      <c r="C22" s="30">
        <f>B22*12</f>
        <v>10080</v>
      </c>
      <c r="D22" s="1"/>
      <c r="E22" s="1"/>
      <c r="F22" s="1"/>
      <c r="G22" s="80"/>
    </row>
    <row r="23" spans="1:7" ht="20.25">
      <c r="A23" s="104"/>
      <c r="B23" s="105"/>
      <c r="C23" s="105"/>
      <c r="D23" s="1"/>
      <c r="E23" s="1"/>
      <c r="F23" s="1"/>
      <c r="G23" s="80"/>
    </row>
    <row r="24" spans="1:7" ht="20.25">
      <c r="A24" s="104"/>
      <c r="B24" s="105"/>
      <c r="C24" s="105"/>
      <c r="D24" s="1"/>
      <c r="E24" s="1"/>
      <c r="F24" s="1"/>
      <c r="G24" s="80"/>
    </row>
    <row r="25" spans="1:7" ht="15">
      <c r="A25" s="83"/>
      <c r="B25" s="1"/>
      <c r="C25" s="1"/>
      <c r="D25" s="1"/>
      <c r="E25" s="1"/>
      <c r="F25" s="1"/>
      <c r="G25" s="80"/>
    </row>
    <row r="26" spans="1:7" ht="18" customHeight="1">
      <c r="A26" s="85" t="s">
        <v>14</v>
      </c>
      <c r="B26" s="3"/>
      <c r="C26" s="1"/>
      <c r="D26" s="1"/>
      <c r="E26" s="1"/>
      <c r="F26" s="1"/>
      <c r="G26" s="80"/>
    </row>
    <row r="27" spans="1:7" ht="69.75" customHeight="1">
      <c r="A27" s="86" t="s">
        <v>33</v>
      </c>
      <c r="B27" s="53"/>
      <c r="C27" s="53"/>
      <c r="D27" s="53"/>
      <c r="E27" s="53"/>
      <c r="F27" s="53"/>
      <c r="G27" s="87"/>
    </row>
    <row r="28" spans="1:7" ht="26.25" customHeight="1">
      <c r="A28" s="88" t="s">
        <v>12</v>
      </c>
      <c r="B28" s="54"/>
      <c r="C28" s="54"/>
      <c r="D28" s="54"/>
      <c r="E28" s="54"/>
      <c r="F28" s="54"/>
      <c r="G28" s="89"/>
    </row>
    <row r="29" spans="1:7" ht="15">
      <c r="A29" s="90" t="s">
        <v>17</v>
      </c>
      <c r="B29" s="46"/>
      <c r="C29" s="46"/>
      <c r="D29" s="46"/>
      <c r="E29" s="46"/>
      <c r="F29" s="46"/>
      <c r="G29" s="91"/>
    </row>
    <row r="30" spans="1:7" s="61" customFormat="1" ht="13.5">
      <c r="A30" s="92" t="s">
        <v>29</v>
      </c>
      <c r="B30" s="93"/>
      <c r="C30" s="93"/>
      <c r="D30" s="93"/>
      <c r="E30" s="93"/>
      <c r="F30" s="93"/>
      <c r="G30" s="94"/>
    </row>
    <row r="31" spans="1:7" s="61" customFormat="1" ht="27.75" customHeight="1">
      <c r="A31" s="95" t="s">
        <v>30</v>
      </c>
      <c r="B31" s="96"/>
      <c r="C31" s="96"/>
      <c r="D31" s="96"/>
      <c r="E31" s="96"/>
      <c r="F31" s="96"/>
      <c r="G31" s="97"/>
    </row>
    <row r="32" spans="1:7" s="61" customFormat="1" ht="11.25" customHeight="1">
      <c r="A32" s="98" t="s">
        <v>32</v>
      </c>
      <c r="B32" s="99"/>
      <c r="C32" s="99"/>
      <c r="D32" s="99"/>
      <c r="E32" s="99"/>
      <c r="F32" s="99"/>
      <c r="G32" s="100"/>
    </row>
    <row r="33" spans="1:7" s="61" customFormat="1" ht="30" customHeight="1" thickBot="1">
      <c r="A33" s="101" t="s">
        <v>31</v>
      </c>
      <c r="B33" s="102"/>
      <c r="C33" s="102"/>
      <c r="D33" s="102"/>
      <c r="E33" s="102"/>
      <c r="F33" s="102"/>
      <c r="G33" s="103"/>
    </row>
  </sheetData>
  <sheetProtection/>
  <mergeCells count="10">
    <mergeCell ref="A31:G31"/>
    <mergeCell ref="A33:G33"/>
    <mergeCell ref="A1:G1"/>
    <mergeCell ref="A29:G29"/>
    <mergeCell ref="A16:C16"/>
    <mergeCell ref="A8:B8"/>
    <mergeCell ref="A27:G27"/>
    <mergeCell ref="A28:G28"/>
    <mergeCell ref="D4:D8"/>
    <mergeCell ref="G4:G8"/>
  </mergeCells>
  <printOptions/>
  <pageMargins left="0.7" right="0.7" top="0.75" bottom="0.75" header="0.3" footer="0.3"/>
  <pageSetup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Francess Tagoe</dc:creator>
  <cp:keywords/>
  <dc:description/>
  <cp:lastModifiedBy>Francess Tagoe</cp:lastModifiedBy>
  <cp:lastPrinted>2016-08-08T17:02:07Z</cp:lastPrinted>
  <dcterms:created xsi:type="dcterms:W3CDTF">2012-09-05T15:24:25Z</dcterms:created>
  <dcterms:modified xsi:type="dcterms:W3CDTF">2016-08-08T17:02:25Z</dcterms:modified>
  <cp:category/>
  <cp:version/>
  <cp:contentType/>
  <cp:contentStatus/>
</cp:coreProperties>
</file>